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deleevsk\Desktop\СЕНТЯБРЬ СВОДКА\"/>
    </mc:Choice>
  </mc:AlternateContent>
  <bookViews>
    <workbookView xWindow="0" yWindow="0" windowWidth="28800" windowHeight="1233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7" i="2"/>
  <c r="C29" i="2" l="1"/>
  <c r="B34" i="2"/>
  <c r="B29" i="2"/>
  <c r="B35" i="2"/>
  <c r="E29" i="2"/>
  <c r="E35" i="2" s="1"/>
  <c r="E34" i="2"/>
  <c r="C34" i="2"/>
  <c r="G7" i="2"/>
  <c r="G11" i="2"/>
  <c r="G15" i="2"/>
  <c r="G19" i="2"/>
  <c r="G23" i="2"/>
  <c r="G27" i="2"/>
  <c r="H7" i="2"/>
  <c r="H11" i="2"/>
  <c r="H15" i="2"/>
  <c r="H19" i="2"/>
  <c r="H25" i="2"/>
  <c r="H12" i="2"/>
  <c r="H20" i="2"/>
  <c r="G8" i="2"/>
  <c r="G12" i="2"/>
  <c r="G16" i="2"/>
  <c r="G20" i="2"/>
  <c r="G24" i="2"/>
  <c r="G28" i="2"/>
  <c r="H14" i="2"/>
  <c r="H22" i="2"/>
  <c r="H24" i="2"/>
  <c r="G26" i="2"/>
  <c r="G9" i="2"/>
  <c r="G13" i="2"/>
  <c r="G17" i="2"/>
  <c r="G21" i="2"/>
  <c r="G25" i="2"/>
  <c r="H18" i="2"/>
  <c r="H26" i="2"/>
  <c r="H13" i="2"/>
  <c r="H10" i="2"/>
  <c r="H16" i="2"/>
  <c r="G14" i="2"/>
  <c r="G22" i="2"/>
  <c r="H9" i="2"/>
  <c r="H17" i="2"/>
  <c r="H27" i="2"/>
  <c r="G10" i="2"/>
  <c r="G18" i="2"/>
  <c r="H8" i="2"/>
  <c r="C35" i="2" l="1"/>
  <c r="D29" i="2"/>
  <c r="H29" i="2" s="1"/>
  <c r="G29" i="2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<sst xmlns="http://schemas.openxmlformats.org/spreadsheetml/2006/main" count="46" uniqueCount="46">
  <si>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</si>
  <si>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</si>
  <si>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Оперативная информация о надое и реализации молока</t>
  </si>
  <si>
    <t>Наименование хозяйств</t>
  </si>
  <si>
    <t>Валовый надой</t>
  </si>
  <si>
    <t>Реализация</t>
  </si>
  <si>
    <t>В расчете на 1 корову</t>
  </si>
  <si>
    <t>всего</t>
  </si>
  <si>
    <t>всего  (в физ весе)</t>
  </si>
  <si>
    <t>Цена реализации, руб/л</t>
  </si>
  <si>
    <t>надой</t>
  </si>
  <si>
    <t>К предыдущему дню</t>
  </si>
  <si>
    <t>КФХ Васильев Н.Л."</t>
  </si>
  <si>
    <t>КФХ" Гулиев У.И."</t>
  </si>
  <si>
    <t>КФХ "Хабибрахимов Р."</t>
  </si>
  <si>
    <t>КФХ "Зырянов Г.Е."</t>
  </si>
  <si>
    <t>КФХ "Хайриев И.Р."</t>
  </si>
  <si>
    <t>КФХ "Васильев Л.Н."</t>
  </si>
  <si>
    <t>КФХ "Никишина Э.Р."</t>
  </si>
  <si>
    <t>КФХ "Нигматзянов А. Н."</t>
  </si>
  <si>
    <t>ООО "Победа"</t>
  </si>
  <si>
    <t>КФХ "Харитонов Г.А."</t>
  </si>
  <si>
    <t>КФХ "Мухаматгалеева Р.Р."</t>
  </si>
  <si>
    <t>КФХ "Махмудов Э.А."</t>
  </si>
  <si>
    <t xml:space="preserve">КФХ "Гилязитдинов Р.А." </t>
  </si>
  <si>
    <t>ООО "Колхоз "Кама"</t>
  </si>
  <si>
    <t>ООО "Золотая Нива"</t>
  </si>
  <si>
    <t>КФХ "Ахмедова Т.О."</t>
  </si>
  <si>
    <t>КФХ "Смирнов А.М."</t>
  </si>
  <si>
    <t>КФХ "Гасанов М.А."</t>
  </si>
  <si>
    <t>КФХ "Тазиев М.М."</t>
  </si>
  <si>
    <t>КФХ "Шабиев Р.Ф."</t>
  </si>
  <si>
    <t>ООО "Абалач"</t>
  </si>
  <si>
    <t>КФХ "Афанасьев И.М."</t>
  </si>
  <si>
    <t>КФХ "Аглиев Д.Р."</t>
  </si>
  <si>
    <t>Сбор с населения:</t>
  </si>
  <si>
    <t>ИП "Ахмадиев И.Н."</t>
  </si>
  <si>
    <t>КФХ Васильев Л.Н."</t>
  </si>
  <si>
    <t>Итого с населения:</t>
  </si>
  <si>
    <t>Итого по КФХ, ООО:</t>
  </si>
  <si>
    <t>ВСЕГО ПО РАЙОНУ:</t>
  </si>
  <si>
    <t>Примечание: с 20.08.2018 г. базовая закупочная цена  17 руб. 00коп</t>
  </si>
  <si>
    <t>валовый надой на начало месяца</t>
  </si>
  <si>
    <t>к началу месяцу</t>
  </si>
  <si>
    <t>на 1 октября  2018 г.по Менделеевскому району (кг).</t>
  </si>
  <si>
    <t>Поголовье коров на 01.10.2018г.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</si>
</sst>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 &quot;#,##0.00&quot; ₽ &quot;;&quot;-&quot;#,##0.00&quot; ₽ &quot;;&quot; -&quot;00&quot; ₽ &quot;;&quot; &quot;@&quot; &quot;"/>
  </numFmts>
  <fonts count="3" x14ac:knownFonts="1">
    <font>
      <sz val="10"/>
      <color rgb="FF000000"/>
      <name val="Arial Cyr"/>
    </font>
    <font>
      <sz val="10"/>
      <color rgb="FF000000"/>
      <name val="Arial Cy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3" borderId="1" xfId="1" applyFont="1" applyFill="1" applyBorder="1" applyAlignment="1"/>
    <xf numFmtId="0" fontId="2" fillId="0" borderId="0" xfId="0" applyFont="1"/>
    <xf numFmtId="0" fontId="2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Font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Денежный" xfId="1" builtinId="4" customBuiltin="1"/>
    <cellStyle name="Обычный" xfId="0" builtinId="0" customBuiltin="1"/>
    <cellStyle name="Процентный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3" workbookViewId="0">
      <selection activeCell="Q11" sqref="Q11"/>
    </sheetView>
  </sheetViews>
  <sheetFormatPr defaultColWidth="8.7109375" defaultRowHeight="15" x14ac:dyDescent="0.25"/>
  <cols>
    <col min="1" max="1" width="29.5703125" style="5" customWidth="1"/>
    <col min="2" max="2" width="12.7109375" style="5" customWidth="1"/>
    <col min="3" max="3" width="8.140625" style="5" customWidth="1"/>
    <col min="4" max="4" width="10.85546875" style="5" customWidth="1"/>
    <col min="5" max="6" width="9.140625" style="5"/>
    <col min="7" max="7" width="8.5703125" style="5" customWidth="1"/>
    <col min="8" max="8" width="9.140625" style="5"/>
    <col min="9" max="9" width="11.85546875" style="5" customWidth="1"/>
    <col min="10" max="16384" width="8.7109375" style="22"/>
  </cols>
  <sheetData>
    <row r="1" spans="1:9" x14ac:dyDescent="0.25">
      <c r="A1" s="5" t="s">
        <v>0</v>
      </c>
      <c r="C1" s="5" t="s">
        <v>1</v>
      </c>
    </row>
    <row r="2" spans="1:9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</row>
    <row r="3" spans="1:9" x14ac:dyDescent="0.2">
      <c r="A3" s="32" t="s">
        <v>44</v>
      </c>
      <c r="B3" s="32"/>
      <c r="C3" s="32"/>
      <c r="D3" s="32"/>
      <c r="E3" s="32"/>
      <c r="F3" s="32"/>
      <c r="G3" s="32"/>
      <c r="H3" s="32"/>
      <c r="I3" s="32"/>
    </row>
    <row r="4" spans="1:9" ht="21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27" customHeight="1" x14ac:dyDescent="0.2">
      <c r="A5" s="33" t="s">
        <v>3</v>
      </c>
      <c r="B5" s="34" t="s">
        <v>42</v>
      </c>
      <c r="C5" s="33" t="s">
        <v>4</v>
      </c>
      <c r="D5" s="33"/>
      <c r="E5" s="33" t="s">
        <v>5</v>
      </c>
      <c r="F5" s="33"/>
      <c r="G5" s="33" t="s">
        <v>6</v>
      </c>
      <c r="H5" s="33"/>
      <c r="I5" s="33" t="s">
        <v>45</v>
      </c>
    </row>
    <row r="6" spans="1:9" ht="60" x14ac:dyDescent="0.2">
      <c r="A6" s="33"/>
      <c r="B6" s="35"/>
      <c r="C6" s="7" t="s">
        <v>7</v>
      </c>
      <c r="D6" s="8" t="s">
        <v>43</v>
      </c>
      <c r="E6" s="7" t="s">
        <v>8</v>
      </c>
      <c r="F6" s="7" t="s">
        <v>9</v>
      </c>
      <c r="G6" s="7" t="s">
        <v>10</v>
      </c>
      <c r="H6" s="7" t="s">
        <v>11</v>
      </c>
      <c r="I6" s="33"/>
    </row>
    <row r="7" spans="1:9" x14ac:dyDescent="0.25">
      <c r="A7" s="9" t="s">
        <v>12</v>
      </c>
      <c r="B7" s="10">
        <v>285</v>
      </c>
      <c r="C7" s="10">
        <v>285</v>
      </c>
      <c r="D7" s="11">
        <f>C7-B7</f>
        <v>0</v>
      </c>
      <c r="E7" s="10">
        <v>260</v>
      </c>
      <c r="F7" s="10">
        <v>18</v>
      </c>
      <c r="G7" s="12">
        <f t="shared" ref="G7:G28" si="0">SUM(C7/I7)</f>
        <v>19</v>
      </c>
      <c r="H7" s="13">
        <f t="shared" ref="H7:H29" si="1">SUM(D7/I7)</f>
        <v>0</v>
      </c>
      <c r="I7" s="1">
        <v>15</v>
      </c>
    </row>
    <row r="8" spans="1:9" x14ac:dyDescent="0.25">
      <c r="A8" s="14" t="s">
        <v>34</v>
      </c>
      <c r="B8" s="2">
        <v>1033</v>
      </c>
      <c r="C8" s="2">
        <v>1033</v>
      </c>
      <c r="D8" s="11">
        <f t="shared" ref="D8:D29" si="2">C8-B8</f>
        <v>0</v>
      </c>
      <c r="E8" s="2">
        <v>923</v>
      </c>
      <c r="F8" s="2">
        <v>17.5</v>
      </c>
      <c r="G8" s="12">
        <f t="shared" si="0"/>
        <v>25.824999999999999</v>
      </c>
      <c r="H8" s="15">
        <f t="shared" si="1"/>
        <v>0</v>
      </c>
      <c r="I8" s="2">
        <v>40</v>
      </c>
    </row>
    <row r="9" spans="1:9" x14ac:dyDescent="0.25">
      <c r="A9" s="14" t="s">
        <v>13</v>
      </c>
      <c r="B9" s="2">
        <v>360</v>
      </c>
      <c r="C9" s="2">
        <v>360</v>
      </c>
      <c r="D9" s="11">
        <f t="shared" si="2"/>
        <v>0</v>
      </c>
      <c r="E9" s="2">
        <v>360</v>
      </c>
      <c r="F9" s="2">
        <v>16.5</v>
      </c>
      <c r="G9" s="12">
        <f t="shared" si="0"/>
        <v>20</v>
      </c>
      <c r="H9" s="15">
        <f t="shared" si="1"/>
        <v>0</v>
      </c>
      <c r="I9" s="2">
        <v>18</v>
      </c>
    </row>
    <row r="10" spans="1:9" x14ac:dyDescent="0.25">
      <c r="A10" s="14" t="s">
        <v>14</v>
      </c>
      <c r="B10" s="2">
        <v>320</v>
      </c>
      <c r="C10" s="2">
        <v>320</v>
      </c>
      <c r="D10" s="11">
        <f t="shared" si="2"/>
        <v>0</v>
      </c>
      <c r="E10" s="2">
        <v>280</v>
      </c>
      <c r="F10" s="2">
        <v>19</v>
      </c>
      <c r="G10" s="12">
        <f t="shared" si="0"/>
        <v>18.823529411764707</v>
      </c>
      <c r="H10" s="15">
        <f t="shared" si="1"/>
        <v>0</v>
      </c>
      <c r="I10" s="2">
        <v>17</v>
      </c>
    </row>
    <row r="11" spans="1:9" x14ac:dyDescent="0.25">
      <c r="A11" s="14" t="s">
        <v>15</v>
      </c>
      <c r="B11" s="16">
        <v>450</v>
      </c>
      <c r="C11" s="16">
        <v>450</v>
      </c>
      <c r="D11" s="11">
        <f t="shared" si="2"/>
        <v>0</v>
      </c>
      <c r="E11" s="16">
        <v>400</v>
      </c>
      <c r="F11" s="16">
        <v>18</v>
      </c>
      <c r="G11" s="12">
        <f t="shared" si="0"/>
        <v>18</v>
      </c>
      <c r="H11" s="15">
        <f t="shared" si="1"/>
        <v>0</v>
      </c>
      <c r="I11" s="2">
        <v>25</v>
      </c>
    </row>
    <row r="12" spans="1:9" ht="15" customHeight="1" x14ac:dyDescent="0.25">
      <c r="A12" s="14" t="s">
        <v>17</v>
      </c>
      <c r="B12" s="2">
        <v>500</v>
      </c>
      <c r="C12" s="2">
        <v>500</v>
      </c>
      <c r="D12" s="11">
        <f t="shared" si="2"/>
        <v>0</v>
      </c>
      <c r="E12" s="2">
        <v>460</v>
      </c>
      <c r="F12" s="2">
        <v>19</v>
      </c>
      <c r="G12" s="12">
        <f t="shared" si="0"/>
        <v>20</v>
      </c>
      <c r="H12" s="15">
        <f t="shared" si="1"/>
        <v>0</v>
      </c>
      <c r="I12" s="2">
        <v>25</v>
      </c>
    </row>
    <row r="13" spans="1:9" x14ac:dyDescent="0.25">
      <c r="A13" s="14" t="s">
        <v>16</v>
      </c>
      <c r="B13" s="2">
        <v>760</v>
      </c>
      <c r="C13" s="2">
        <v>760</v>
      </c>
      <c r="D13" s="11">
        <f t="shared" si="2"/>
        <v>0</v>
      </c>
      <c r="E13" s="2">
        <v>760</v>
      </c>
      <c r="F13" s="2">
        <v>18</v>
      </c>
      <c r="G13" s="12">
        <f t="shared" si="0"/>
        <v>11.692307692307692</v>
      </c>
      <c r="H13" s="15">
        <f t="shared" si="1"/>
        <v>0</v>
      </c>
      <c r="I13" s="2">
        <v>65</v>
      </c>
    </row>
    <row r="14" spans="1:9" ht="12.75" customHeight="1" x14ac:dyDescent="0.25">
      <c r="A14" s="14" t="s">
        <v>18</v>
      </c>
      <c r="B14" s="2">
        <v>425</v>
      </c>
      <c r="C14" s="2">
        <v>425</v>
      </c>
      <c r="D14" s="11">
        <f t="shared" si="2"/>
        <v>0</v>
      </c>
      <c r="E14" s="2">
        <v>425</v>
      </c>
      <c r="F14" s="2">
        <v>25</v>
      </c>
      <c r="G14" s="12">
        <f t="shared" si="0"/>
        <v>23.611111111111111</v>
      </c>
      <c r="H14" s="15">
        <f t="shared" si="1"/>
        <v>0</v>
      </c>
      <c r="I14" s="2">
        <v>18</v>
      </c>
    </row>
    <row r="15" spans="1:9" x14ac:dyDescent="0.25">
      <c r="A15" s="14" t="s">
        <v>19</v>
      </c>
      <c r="B15" s="2">
        <v>550</v>
      </c>
      <c r="C15" s="2">
        <v>550</v>
      </c>
      <c r="D15" s="11">
        <f t="shared" si="2"/>
        <v>0</v>
      </c>
      <c r="E15" s="2">
        <v>550</v>
      </c>
      <c r="F15" s="2">
        <v>17.8</v>
      </c>
      <c r="G15" s="12">
        <f t="shared" si="0"/>
        <v>9.4827586206896548</v>
      </c>
      <c r="H15" s="15">
        <f t="shared" si="1"/>
        <v>0</v>
      </c>
      <c r="I15" s="2">
        <v>58</v>
      </c>
    </row>
    <row r="16" spans="1:9" x14ac:dyDescent="0.25">
      <c r="A16" s="14" t="s">
        <v>21</v>
      </c>
      <c r="B16" s="2">
        <v>1000</v>
      </c>
      <c r="C16" s="2">
        <v>1000</v>
      </c>
      <c r="D16" s="11">
        <f t="shared" si="2"/>
        <v>0</v>
      </c>
      <c r="E16" s="2">
        <v>915</v>
      </c>
      <c r="F16" s="2">
        <v>18.5</v>
      </c>
      <c r="G16" s="12">
        <f t="shared" si="0"/>
        <v>13.333333333333334</v>
      </c>
      <c r="H16" s="15">
        <f t="shared" si="1"/>
        <v>0</v>
      </c>
      <c r="I16" s="2">
        <v>75</v>
      </c>
    </row>
    <row r="17" spans="1:9" x14ac:dyDescent="0.25">
      <c r="A17" s="14" t="s">
        <v>20</v>
      </c>
      <c r="B17" s="2">
        <v>1915</v>
      </c>
      <c r="C17" s="2">
        <v>1915</v>
      </c>
      <c r="D17" s="11">
        <f t="shared" si="2"/>
        <v>0</v>
      </c>
      <c r="E17" s="2">
        <v>1795</v>
      </c>
      <c r="F17" s="17">
        <v>19.2</v>
      </c>
      <c r="G17" s="12">
        <f t="shared" si="0"/>
        <v>9.1190476190476186</v>
      </c>
      <c r="H17" s="12">
        <f t="shared" si="1"/>
        <v>0</v>
      </c>
      <c r="I17" s="2">
        <v>210</v>
      </c>
    </row>
    <row r="18" spans="1:9" x14ac:dyDescent="0.25">
      <c r="A18" s="14" t="s">
        <v>22</v>
      </c>
      <c r="B18" s="2">
        <v>217</v>
      </c>
      <c r="C18" s="2">
        <v>217</v>
      </c>
      <c r="D18" s="11">
        <f t="shared" si="2"/>
        <v>0</v>
      </c>
      <c r="E18" s="2">
        <v>200</v>
      </c>
      <c r="F18" s="2">
        <v>20</v>
      </c>
      <c r="G18" s="12">
        <f t="shared" si="0"/>
        <v>9.0416666666666661</v>
      </c>
      <c r="H18" s="15">
        <f t="shared" si="1"/>
        <v>0</v>
      </c>
      <c r="I18" s="2">
        <v>24</v>
      </c>
    </row>
    <row r="19" spans="1:9" x14ac:dyDescent="0.25">
      <c r="A19" s="14" t="s">
        <v>23</v>
      </c>
      <c r="B19" s="2">
        <v>600</v>
      </c>
      <c r="C19" s="2">
        <v>600</v>
      </c>
      <c r="D19" s="11">
        <f t="shared" si="2"/>
        <v>0</v>
      </c>
      <c r="E19" s="2">
        <v>550</v>
      </c>
      <c r="F19" s="2">
        <v>19</v>
      </c>
      <c r="G19" s="12">
        <f t="shared" si="0"/>
        <v>15.384615384615385</v>
      </c>
      <c r="H19" s="15">
        <f t="shared" si="1"/>
        <v>0</v>
      </c>
      <c r="I19" s="2">
        <v>39</v>
      </c>
    </row>
    <row r="20" spans="1:9" x14ac:dyDescent="0.25">
      <c r="A20" s="14" t="s">
        <v>26</v>
      </c>
      <c r="B20" s="2">
        <v>1630</v>
      </c>
      <c r="C20" s="2">
        <v>1630</v>
      </c>
      <c r="D20" s="11">
        <f t="shared" si="2"/>
        <v>0</v>
      </c>
      <c r="E20" s="2">
        <v>1590</v>
      </c>
      <c r="F20" s="2">
        <v>18.2</v>
      </c>
      <c r="G20" s="12">
        <f t="shared" si="0"/>
        <v>11.642857142857142</v>
      </c>
      <c r="H20" s="12">
        <f t="shared" si="1"/>
        <v>0</v>
      </c>
      <c r="I20" s="2">
        <v>140</v>
      </c>
    </row>
    <row r="21" spans="1:9" x14ac:dyDescent="0.25">
      <c r="A21" s="14" t="s">
        <v>25</v>
      </c>
      <c r="B21" s="2">
        <v>1687</v>
      </c>
      <c r="C21" s="2">
        <v>1687</v>
      </c>
      <c r="D21" s="11">
        <f t="shared" si="2"/>
        <v>0</v>
      </c>
      <c r="E21" s="2">
        <v>1527</v>
      </c>
      <c r="F21" s="2">
        <v>18.100000000000001</v>
      </c>
      <c r="G21" s="12">
        <f t="shared" si="0"/>
        <v>7.7031963470319633</v>
      </c>
      <c r="H21" s="12">
        <v>0.2</v>
      </c>
      <c r="I21" s="2">
        <v>219</v>
      </c>
    </row>
    <row r="22" spans="1:9" x14ac:dyDescent="0.25">
      <c r="A22" s="14" t="s">
        <v>24</v>
      </c>
      <c r="B22" s="2">
        <v>1300</v>
      </c>
      <c r="C22" s="2">
        <v>1300</v>
      </c>
      <c r="D22" s="11">
        <f t="shared" si="2"/>
        <v>0</v>
      </c>
      <c r="E22" s="2">
        <v>1250</v>
      </c>
      <c r="F22" s="2">
        <v>16</v>
      </c>
      <c r="G22" s="12">
        <f t="shared" si="0"/>
        <v>7.7380952380952381</v>
      </c>
      <c r="H22" s="12">
        <f t="shared" si="1"/>
        <v>0</v>
      </c>
      <c r="I22" s="2">
        <v>168</v>
      </c>
    </row>
    <row r="23" spans="1:9" x14ac:dyDescent="0.25">
      <c r="A23" s="14" t="s">
        <v>32</v>
      </c>
      <c r="B23" s="2">
        <v>1877</v>
      </c>
      <c r="C23" s="2">
        <v>1877</v>
      </c>
      <c r="D23" s="11">
        <f t="shared" si="2"/>
        <v>0</v>
      </c>
      <c r="E23" s="2">
        <v>1799</v>
      </c>
      <c r="F23" s="2">
        <v>17.399999999999999</v>
      </c>
      <c r="G23" s="12">
        <f t="shared" si="0"/>
        <v>5.9777070063694264</v>
      </c>
      <c r="H23" s="12">
        <v>0</v>
      </c>
      <c r="I23" s="2">
        <v>314</v>
      </c>
    </row>
    <row r="24" spans="1:9" x14ac:dyDescent="0.25">
      <c r="A24" s="14" t="s">
        <v>29</v>
      </c>
      <c r="B24" s="2">
        <v>154</v>
      </c>
      <c r="C24" s="2">
        <v>154</v>
      </c>
      <c r="D24" s="11">
        <f t="shared" si="2"/>
        <v>0</v>
      </c>
      <c r="E24" s="2">
        <v>70</v>
      </c>
      <c r="F24" s="2">
        <v>16.5</v>
      </c>
      <c r="G24" s="12">
        <f t="shared" si="0"/>
        <v>8.5555555555555554</v>
      </c>
      <c r="H24" s="15">
        <f t="shared" si="1"/>
        <v>0</v>
      </c>
      <c r="I24" s="2">
        <v>18</v>
      </c>
    </row>
    <row r="25" spans="1:9" x14ac:dyDescent="0.25">
      <c r="A25" s="14" t="s">
        <v>27</v>
      </c>
      <c r="B25" s="2">
        <v>600</v>
      </c>
      <c r="C25" s="2">
        <v>600</v>
      </c>
      <c r="D25" s="11">
        <f t="shared" si="2"/>
        <v>0</v>
      </c>
      <c r="E25" s="2">
        <v>450</v>
      </c>
      <c r="F25" s="2">
        <v>16.5</v>
      </c>
      <c r="G25" s="12">
        <f t="shared" si="0"/>
        <v>12.5</v>
      </c>
      <c r="H25" s="15">
        <f t="shared" si="1"/>
        <v>0</v>
      </c>
      <c r="I25" s="2">
        <v>48</v>
      </c>
    </row>
    <row r="26" spans="1:9" x14ac:dyDescent="0.25">
      <c r="A26" s="14" t="s">
        <v>30</v>
      </c>
      <c r="B26" s="2">
        <v>120</v>
      </c>
      <c r="C26" s="2">
        <v>120</v>
      </c>
      <c r="D26" s="11">
        <f t="shared" si="2"/>
        <v>0</v>
      </c>
      <c r="E26" s="2">
        <v>30</v>
      </c>
      <c r="F26" s="2">
        <v>16.5</v>
      </c>
      <c r="G26" s="12">
        <f t="shared" si="0"/>
        <v>12</v>
      </c>
      <c r="H26" s="15">
        <f t="shared" si="1"/>
        <v>0</v>
      </c>
      <c r="I26" s="2">
        <v>10</v>
      </c>
    </row>
    <row r="27" spans="1:9" x14ac:dyDescent="0.25">
      <c r="A27" s="14" t="s">
        <v>31</v>
      </c>
      <c r="B27" s="2">
        <v>120</v>
      </c>
      <c r="C27" s="2">
        <v>120</v>
      </c>
      <c r="D27" s="11">
        <f t="shared" si="2"/>
        <v>0</v>
      </c>
      <c r="E27" s="2">
        <v>120</v>
      </c>
      <c r="F27" s="2">
        <v>20</v>
      </c>
      <c r="G27" s="12">
        <f t="shared" si="0"/>
        <v>8</v>
      </c>
      <c r="H27" s="15">
        <f t="shared" si="1"/>
        <v>0</v>
      </c>
      <c r="I27" s="2">
        <v>15</v>
      </c>
    </row>
    <row r="28" spans="1:9" x14ac:dyDescent="0.25">
      <c r="A28" s="14" t="s">
        <v>28</v>
      </c>
      <c r="B28" s="2">
        <v>1375</v>
      </c>
      <c r="C28" s="2">
        <v>1375</v>
      </c>
      <c r="D28" s="11">
        <f t="shared" si="2"/>
        <v>0</v>
      </c>
      <c r="E28" s="2">
        <v>1228</v>
      </c>
      <c r="F28" s="2">
        <v>18.5</v>
      </c>
      <c r="G28" s="12">
        <f t="shared" si="0"/>
        <v>9.8920863309352516</v>
      </c>
      <c r="H28" s="12">
        <v>0</v>
      </c>
      <c r="I28" s="2">
        <v>139</v>
      </c>
    </row>
    <row r="29" spans="1:9" x14ac:dyDescent="0.25">
      <c r="A29" s="23" t="s">
        <v>39</v>
      </c>
      <c r="B29" s="24">
        <f>SUM(B7:B28)</f>
        <v>17278</v>
      </c>
      <c r="C29" s="24">
        <f>SUM(C7:C28)</f>
        <v>17278</v>
      </c>
      <c r="D29" s="11">
        <f t="shared" si="2"/>
        <v>0</v>
      </c>
      <c r="E29" s="24">
        <f>SUM(E7:E28)</f>
        <v>15942</v>
      </c>
      <c r="F29" s="24">
        <v>17.66</v>
      </c>
      <c r="G29" s="19">
        <f>C29/I29</f>
        <v>10.254005934718101</v>
      </c>
      <c r="H29" s="19">
        <f t="shared" si="1"/>
        <v>0</v>
      </c>
      <c r="I29" s="24">
        <v>1685</v>
      </c>
    </row>
    <row r="30" spans="1:9" x14ac:dyDescent="0.25">
      <c r="A30" s="25" t="s">
        <v>35</v>
      </c>
      <c r="B30" s="25"/>
      <c r="C30" s="3"/>
      <c r="D30" s="3"/>
      <c r="E30" s="3"/>
      <c r="F30" s="3"/>
      <c r="G30" s="20"/>
      <c r="H30" s="15"/>
      <c r="I30" s="3"/>
    </row>
    <row r="31" spans="1:9" x14ac:dyDescent="0.25">
      <c r="A31" s="21" t="s">
        <v>37</v>
      </c>
      <c r="B31" s="2">
        <v>500</v>
      </c>
      <c r="C31" s="2">
        <v>500</v>
      </c>
      <c r="D31" s="2"/>
      <c r="E31" s="2">
        <v>500</v>
      </c>
      <c r="F31" s="2">
        <v>18</v>
      </c>
      <c r="G31" s="12"/>
      <c r="H31" s="15"/>
      <c r="I31" s="2"/>
    </row>
    <row r="32" spans="1:9" x14ac:dyDescent="0.25">
      <c r="A32" s="21" t="s">
        <v>33</v>
      </c>
      <c r="B32" s="18">
        <v>1000</v>
      </c>
      <c r="C32" s="18">
        <v>1000</v>
      </c>
      <c r="D32" s="16"/>
      <c r="E32" s="16">
        <v>1000</v>
      </c>
      <c r="F32" s="16">
        <v>16</v>
      </c>
      <c r="G32" s="15"/>
      <c r="H32" s="15"/>
      <c r="I32" s="2"/>
    </row>
    <row r="33" spans="1:9" x14ac:dyDescent="0.25">
      <c r="A33" s="21" t="s">
        <v>36</v>
      </c>
      <c r="B33" s="18">
        <v>900</v>
      </c>
      <c r="C33" s="18">
        <v>900</v>
      </c>
      <c r="D33" s="16"/>
      <c r="E33" s="16">
        <v>900</v>
      </c>
      <c r="F33" s="16">
        <v>18</v>
      </c>
      <c r="G33" s="15"/>
      <c r="H33" s="15"/>
      <c r="I33" s="2"/>
    </row>
    <row r="34" spans="1:9" x14ac:dyDescent="0.25">
      <c r="A34" s="26" t="s">
        <v>38</v>
      </c>
      <c r="B34" s="3">
        <f>SUM(B31:B33)</f>
        <v>2400</v>
      </c>
      <c r="C34" s="3">
        <f>SUM(C31:C33)</f>
        <v>2400</v>
      </c>
      <c r="D34" s="27"/>
      <c r="E34" s="3">
        <f>SUM(E31:E33)</f>
        <v>2400</v>
      </c>
      <c r="F34" s="4"/>
      <c r="G34" s="20"/>
      <c r="H34" s="20"/>
      <c r="I34" s="28"/>
    </row>
    <row r="35" spans="1:9" x14ac:dyDescent="0.25">
      <c r="A35" s="26" t="s">
        <v>40</v>
      </c>
      <c r="B35" s="3">
        <f>B29+B34</f>
        <v>19678</v>
      </c>
      <c r="C35" s="3">
        <f>C29+C34</f>
        <v>19678</v>
      </c>
      <c r="D35" s="29"/>
      <c r="E35" s="3">
        <f>E29+E34</f>
        <v>18342</v>
      </c>
      <c r="F35" s="3"/>
      <c r="G35" s="3"/>
      <c r="H35" s="20"/>
      <c r="I35" s="3"/>
    </row>
    <row r="36" spans="1:9" x14ac:dyDescent="0.25">
      <c r="A36" s="30" t="s">
        <v>41</v>
      </c>
      <c r="B36" s="30"/>
      <c r="C36" s="30"/>
      <c r="D36" s="30"/>
      <c r="E36" s="30"/>
      <c r="F36" s="30"/>
      <c r="G36" s="30"/>
      <c r="H36" s="30"/>
    </row>
  </sheetData>
  <mergeCells count="9">
    <mergeCell ref="A36:H36"/>
    <mergeCell ref="A2:I2"/>
    <mergeCell ref="A3:I3"/>
    <mergeCell ref="A5:A6"/>
    <mergeCell ref="C5:D5"/>
    <mergeCell ref="E5:F5"/>
    <mergeCell ref="G5:H5"/>
    <mergeCell ref="I5:I6"/>
    <mergeCell ref="B5:B6"/>
  </mergeCells>
  <pageMargins left="0.16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Пользователь Windows</cp:lastModifiedBy>
  <cp:lastPrinted>2018-08-08T03:57:25Z</cp:lastPrinted>
  <dcterms:created xsi:type="dcterms:W3CDTF">2006-04-19T04:33:44Z</dcterms:created>
  <dcterms:modified xsi:type="dcterms:W3CDTF">2018-10-01T05:40:11Z</dcterms:modified>
</cp:coreProperties>
</file>